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G:\FR\_CRI\HAUSINVEST\HI Meldungen\VAG Reporting\Meldungen GJ 2025\2025-12\"/>
    </mc:Choice>
  </mc:AlternateContent>
  <xr:revisionPtr revIDLastSave="0" documentId="13_ncr:1_{CEC741CF-0FC6-49FA-AFD6-7CD89D2B790E}" xr6:coauthVersionLast="47" xr6:coauthVersionMax="47" xr10:uidLastSave="{00000000-0000-0000-0000-000000000000}"/>
  <bookViews>
    <workbookView xWindow="28690" yWindow="-110" windowWidth="29020" windowHeight="17500" xr2:uid="{00000000-000D-0000-FFFF-FFFF00000000}"/>
  </bookViews>
  <sheets>
    <sheet name="BVI-Datenblatt" sheetId="7" r:id="rId1"/>
    <sheet name="Schuldnerliste" sheetId="8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7" l="1"/>
  <c r="D55" i="7" l="1"/>
  <c r="C2" i="8" l="1"/>
  <c r="E45" i="7" l="1"/>
  <c r="D9" i="8"/>
  <c r="E56" i="7"/>
  <c r="D56" i="7"/>
  <c r="E53" i="7"/>
  <c r="E52" i="7"/>
  <c r="E51" i="7"/>
  <c r="E50" i="7"/>
  <c r="E49" i="7"/>
  <c r="E48" i="7"/>
  <c r="E47" i="7"/>
  <c r="E43" i="7"/>
  <c r="E41" i="7"/>
  <c r="E39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Vorschlag</author>
    <author>steffen</author>
  </authors>
  <commentList>
    <comment ref="D1" authorId="0" shapeId="0" xr:uid="{18708124-86AC-4BB7-B186-FB9C2A688A96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9" authorId="0" shapeId="0" xr:uid="{DA2DA3D6-850C-4358-B4B5-224754686C35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94D72A84-9A28-495B-8B3E-957846663546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8BEC458D-BACE-4486-9930-9E2AACDA09CB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C427EBC5-B477-4FDC-B468-F5A31BB6E114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F29E30E0-9AE1-4717-939E-7240C60347B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E2F1F52D-0EB3-4119-8518-59F056BEE97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2264269F-B61B-4CA4-B355-ED8D10D6F5F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AC0E7F15-6A7A-49EE-860E-1AD390FB93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6F515A5A-6B0B-4758-87BD-E827A6BEE92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F6C865A8-290F-4648-AE37-62513BCEF24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B445E324-D589-4001-A4B9-CCA76103FA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6AF49286-110B-41F1-9140-8611BE4E2CD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B564C08-784D-42B7-B8EB-6639A3C800E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E1ABF217-510E-42CD-9373-F1D3496DD9D9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2ACF0123-4596-4D06-9620-BE48C88EEA3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A9FB624D-9C1C-471E-89FE-F0BE760185F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ADDAA190-723B-4DA5-8F6C-9908AB341459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425B250A-143D-4938-828A-4F07A06D38A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0E44C3B8-F89F-435B-B95F-50E13EBCC68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A0A3C10D-5C74-49A5-B75D-74F0C6E10D4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EE678BA-A164-4C8D-B75D-2648E7A15E0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2FC54A39-D399-4C67-AE74-FC5C95D9190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00F301CB-242A-4F11-A0A3-88979E2F9AA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2D7C872A-9506-47CF-8F04-D74CF542B7C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10ED00A0-2A55-4BBF-AA51-DF7238F3780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D9A5A465-16AB-4D2B-A28F-A7C277BFF97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8AFA679A-A39D-4BCF-BC1A-E67A5EED902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9FF7EA30-F6DD-411D-9C8F-4370C59B1DE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1" shapeId="0" xr:uid="{A75D9501-7A0D-47B3-9DA6-7A781AE50DB4}">
      <text>
        <r>
          <rPr>
            <b/>
            <sz val="8"/>
            <color indexed="10"/>
            <rFont val="Tahoma"/>
            <family val="2"/>
          </rPr>
          <t>Formel hinterlegt</t>
        </r>
      </text>
    </comment>
    <comment ref="D56" authorId="2" shapeId="0" xr:uid="{3ED8109C-D1E4-4D53-88D3-1DE2D0F62E98}">
      <text>
        <r>
          <rPr>
            <b/>
            <sz val="8"/>
            <color indexed="81"/>
            <rFont val="Tahoma"/>
            <family val="2"/>
          </rPr>
          <t>Formel hinterlegt</t>
        </r>
      </text>
    </comment>
  </commentList>
</comments>
</file>

<file path=xl/sharedStrings.xml><?xml version="1.0" encoding="utf-8"?>
<sst xmlns="http://schemas.openxmlformats.org/spreadsheetml/2006/main" count="149" uniqueCount="129">
  <si>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</si>
  <si>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</si>
  <si>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</si>
  <si>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</si>
  <si>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</si>
  <si>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</si>
  <si>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</si>
  <si>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</si>
  <si>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</si>
  <si>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</si>
  <si>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</si>
  <si>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</si>
  <si>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</si>
  <si>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</si>
  <si>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</si>
  <si>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</si>
  <si>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</si>
  <si>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</si>
  <si>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</si>
  <si>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</si>
  <si>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</si>
  <si>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</si>
  <si>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hausInvest</t>
  </si>
  <si>
    <t>DE0009807016</t>
  </si>
  <si>
    <t>EUR</t>
  </si>
  <si>
    <t>börsentäglich</t>
  </si>
  <si>
    <t xml:space="preserve">01_Zeile </t>
  </si>
  <si>
    <t>02_Bezeichnung</t>
  </si>
  <si>
    <t xml:space="preserve">03_Textangabe </t>
  </si>
  <si>
    <t>04_prozent vom Wert der Anteilsklasse</t>
  </si>
  <si>
    <t>05_Zeitwert</t>
  </si>
  <si>
    <t>0a</t>
  </si>
  <si>
    <t>Name des Fonds/der Anteilsklasse</t>
  </si>
  <si>
    <t>Identifier (ISIN)</t>
  </si>
  <si>
    <t>Name der Verwaltungsgesellschaft</t>
  </si>
  <si>
    <t>Sitz der Verwaltungsgesellschaft</t>
  </si>
  <si>
    <t>Inländisches Investmentvermögen oder EU-Investmentvermögen</t>
  </si>
  <si>
    <t>Börsennotierung? Ja / Nein</t>
  </si>
  <si>
    <t>Marktrisikopotential</t>
  </si>
  <si>
    <t>Index / Benchmark II, ggf. andere Maßgabe</t>
  </si>
  <si>
    <t>Ersterwerb? Ja / Nein</t>
  </si>
  <si>
    <t>Wenn „Ja“ Erwerbsdatum</t>
  </si>
  <si>
    <t>Ist die Anlage transparent? Ja / Nein</t>
  </si>
  <si>
    <t>Bestand des Vorjahres</t>
  </si>
  <si>
    <t>Aktueller Bestand</t>
  </si>
  <si>
    <t>Anteilswert</t>
  </si>
  <si>
    <t>19a</t>
  </si>
  <si>
    <t>Währung des Fonds/der Anteilscheinklasse</t>
  </si>
  <si>
    <t xml:space="preserve">19b 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</si>
  <si>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</si>
  <si>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</si>
  <si>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</si>
  <si>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</si>
  <si>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</si>
  <si>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7 Bst. c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</si>
  <si>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8</t>
    </r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</si>
  <si>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</si>
  <si>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</si>
  <si>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</si>
  <si>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 (AAA bis A-)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</si>
  <si>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II (BBB+ bis BBB-)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</si>
  <si>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Speculative-Grade (BB+ bis 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</si>
  <si>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Default Risk / Default (CCC bis D)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</si>
  <si>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Ohne Bonitätseinschätzung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</si>
  <si>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bail-in-fähiger Schuldtitel</t>
    </r>
  </si>
  <si>
    <t>Anteil an ABS, CLN u.ä. nach Nr. 10</t>
  </si>
  <si>
    <t>39*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</si>
  <si>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ABS, CLN u.ä. unterhalb Investment-Grade</t>
    </r>
  </si>
  <si>
    <t>Anteil der verbleibenden, nicht in Zeile 20–26, 29-31 oder 38
zuzuordnenden Vermögenswerte = Restwert</t>
  </si>
  <si>
    <t>41*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</si>
  <si>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offenen Zielfonds, die die Anforderungen nach Nr. 17 erfüllen</t>
    </r>
  </si>
  <si>
    <t>42*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</si>
  <si>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Hedgefonds- oder an Rohstoffrisiken gebundene Anlagen</t>
    </r>
  </si>
  <si>
    <t>43*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</si>
  <si>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Derivate</t>
    </r>
  </si>
  <si>
    <t>Anteil an nicht transparenten Fonds</t>
  </si>
  <si>
    <t>45a</t>
  </si>
  <si>
    <t>45b</t>
  </si>
  <si>
    <r>
      <rPr>
        <sz val="10"/>
        <color indexed="10"/>
        <rFont val="Arial"/>
        <family val="2"/>
      </rPr>
      <t>Übersteigendes</t>
    </r>
    <r>
      <rPr>
        <sz val="10"/>
        <rFont val="Arial"/>
        <family val="2"/>
      </rPr>
      <t xml:space="preserve"> Marktrisikopotential 
= Zeile 10 abzüglich 100%</t>
    </r>
  </si>
  <si>
    <t>02_Bezeichnung / Name des Ausstellers (Schuldners) mit Ausnahme derjenigen i.S.v. § 2 Abs. 1 Nr. 15-17 AnIV</t>
  </si>
  <si>
    <t>04_Zeitwert</t>
  </si>
  <si>
    <t>05_LEI des Ausstellers (Schuldners)</t>
  </si>
  <si>
    <t>06_WM-Nummer des Ausstellers (Schuldners)</t>
  </si>
  <si>
    <t>07_sonstiger Identifier des Ausstellers (Schuldners)</t>
  </si>
  <si>
    <t>e</t>
  </si>
  <si>
    <t>f</t>
  </si>
  <si>
    <t>g</t>
  </si>
  <si>
    <t>h</t>
  </si>
  <si>
    <t>i</t>
  </si>
  <si>
    <t xml:space="preserve">Währung </t>
  </si>
  <si>
    <t>15</t>
  </si>
  <si>
    <t>Commerzreal Investmentgesellschaft mbH</t>
  </si>
  <si>
    <t>Wiesbaden</t>
  </si>
  <si>
    <t>1</t>
  </si>
  <si>
    <t>Commerzreal Investmentgesellschaf mbH</t>
  </si>
  <si>
    <t>2</t>
  </si>
  <si>
    <t>851WYGNLUQLFZBSYGB56</t>
  </si>
  <si>
    <t>Commerzbank AG, Frankfurt am Main</t>
  </si>
  <si>
    <t>OGAW = 1 oder AIF (Spezialfonds etc.) = 2</t>
  </si>
  <si>
    <t>32a*</t>
  </si>
  <si>
    <t>davon bezogen auf Schuldverschreibungen gem. Zeile 26</t>
  </si>
  <si>
    <t>33a*</t>
  </si>
  <si>
    <t>34a*</t>
  </si>
  <si>
    <t>35a*</t>
  </si>
  <si>
    <t>36a*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</si>
  <si>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</si>
  <si>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</si>
  <si>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</si>
  <si>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</si>
  <si>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t>10b_andere Aussteller (Schuldner) [max. 5 Prozent des Sicherungsvermögens] nach § 4 Abs. 1 AnlV: 
alle anderen Anlagen bei diesem Schuldner 
(prozent vom Wert des Fonds/Anteilsklasse)</t>
  </si>
  <si>
    <t>Wüstenrot Bausparkasse AG, Ludwigsburg</t>
  </si>
  <si>
    <t>529900S1KHKOEQL5CK20</t>
  </si>
  <si>
    <t>B81CK4ESI35472RHJ606</t>
  </si>
  <si>
    <t>9695005MSX1OYEMGDF46</t>
  </si>
  <si>
    <t>5299002CRNX7K6KOL397</t>
  </si>
  <si>
    <t>Landesbank Baden-Württemberg, Stuttgart</t>
  </si>
  <si>
    <t>BPCE S.A., Paris</t>
  </si>
  <si>
    <t>Santander Consumer Bank AG, Mönchengladbach</t>
  </si>
  <si>
    <t>Deutsche Bank AG, Frankfurt am Main</t>
  </si>
  <si>
    <t>Oldenburgische Landesbank AG</t>
  </si>
  <si>
    <t>7LTWFZYICNSX8D621K86</t>
  </si>
  <si>
    <t>Deutsche Pfandbriefbank AG, Unterschleißheim</t>
  </si>
  <si>
    <t>Norddeutsche Landesbank Girozentrale, Hannover</t>
  </si>
  <si>
    <t>DZZ47B9A52ZJ6LT6VV95</t>
  </si>
  <si>
    <t>DSNHHQ2B9X5N6OUJ1236</t>
  </si>
  <si>
    <t>5299008I0TO44SUINZ71</t>
  </si>
  <si>
    <t>31.12.2025</t>
  </si>
  <si>
    <t>BNP Paribas S.A., Paris</t>
  </si>
  <si>
    <t>R0MUWSFPU8MPRO8K5P83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</si>
</sst>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b/>
      <sz val="8"/>
      <color indexed="10"/>
      <name val="Tahoma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1"/>
      <color rgb="FF000000"/>
      <name val="Arial"/>
      <family val="2"/>
    </font>
    <font>
      <sz val="10"/>
      <color indexed="10"/>
      <name val="Arial"/>
      <family val="2"/>
    </font>
    <font>
      <sz val="9"/>
      <color indexed="81"/>
      <name val="Segoe UI"/>
      <family val="2"/>
    </font>
    <font>
      <sz val="10"/>
      <color theme="1"/>
      <name val="Arial"/>
      <family val="2"/>
    </font>
    <font>
      <i/>
      <sz val="10"/>
      <color indexed="10"/>
      <name val="Arial"/>
      <family val="2"/>
    </font>
    <font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/>
    <xf numFmtId="49" fontId="0" fillId="4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  <xf numFmtId="1" fontId="8" fillId="3" borderId="2" xfId="0" applyNumberFormat="1" applyFont="1" applyFill="1" applyBorder="1" applyAlignment="1">
      <alignment horizontal="center" vertical="top" wrapText="1"/>
    </xf>
    <xf numFmtId="0" fontId="0" fillId="2" borderId="2" xfId="0" applyFill="1" applyBorder="1"/>
    <xf numFmtId="49" fontId="0" fillId="5" borderId="1" xfId="0" applyNumberFormat="1" applyFill="1" applyBorder="1"/>
    <xf numFmtId="1" fontId="8" fillId="3" borderId="1" xfId="0" applyNumberFormat="1" applyFont="1" applyFill="1" applyBorder="1" applyAlignment="1">
      <alignment horizontal="center" vertical="top" wrapText="1"/>
    </xf>
    <xf numFmtId="0" fontId="0" fillId="2" borderId="1" xfId="0" applyFill="1" applyBorder="1"/>
    <xf numFmtId="0" fontId="7" fillId="2" borderId="1" xfId="0" applyFont="1" applyFill="1" applyBorder="1"/>
    <xf numFmtId="49" fontId="2" fillId="4" borderId="1" xfId="0" applyNumberFormat="1" applyFont="1" applyFill="1" applyBorder="1"/>
    <xf numFmtId="49" fontId="0" fillId="3" borderId="1" xfId="0" applyNumberFormat="1" applyFill="1" applyBorder="1"/>
    <xf numFmtId="2" fontId="0" fillId="0" borderId="1" xfId="0" applyNumberFormat="1" applyBorder="1"/>
    <xf numFmtId="0" fontId="2" fillId="2" borderId="1" xfId="0" applyFont="1" applyFill="1" applyBorder="1"/>
    <xf numFmtId="2" fontId="0" fillId="5" borderId="1" xfId="0" applyNumberFormat="1" applyFill="1" applyBorder="1"/>
    <xf numFmtId="4" fontId="0" fillId="0" borderId="1" xfId="0" applyNumberFormat="1" applyBorder="1"/>
    <xf numFmtId="1" fontId="6" fillId="3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wrapText="1"/>
    </xf>
    <xf numFmtId="2" fontId="2" fillId="2" borderId="2" xfId="1" applyNumberFormat="1" applyFill="1" applyBorder="1" applyAlignment="1">
      <alignment horizontal="right"/>
    </xf>
    <xf numFmtId="2" fontId="2" fillId="2" borderId="1" xfId="1" applyNumberFormat="1" applyFill="1" applyBorder="1" applyAlignment="1">
      <alignment horizontal="right"/>
    </xf>
    <xf numFmtId="1" fontId="3" fillId="3" borderId="2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/>
    <xf numFmtId="1" fontId="3" fillId="3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/>
    <xf numFmtId="4" fontId="0" fillId="0" borderId="0" xfId="0" applyNumberFormat="1"/>
    <xf numFmtId="4" fontId="11" fillId="0" borderId="1" xfId="0" applyNumberFormat="1" applyFont="1" applyBorder="1"/>
    <xf numFmtId="1" fontId="2" fillId="4" borderId="1" xfId="0" applyNumberFormat="1" applyFont="1" applyFill="1" applyBorder="1"/>
    <xf numFmtId="0" fontId="12" fillId="2" borderId="1" xfId="0" applyFont="1" applyFill="1" applyBorder="1"/>
    <xf numFmtId="49" fontId="2" fillId="3" borderId="1" xfId="0" applyNumberFormat="1" applyFont="1" applyFill="1" applyBorder="1"/>
    <xf numFmtId="2" fontId="2" fillId="0" borderId="1" xfId="0" applyNumberFormat="1" applyFont="1" applyBorder="1"/>
    <xf numFmtId="0" fontId="2" fillId="3" borderId="1" xfId="0" applyFont="1" applyFill="1" applyBorder="1"/>
    <xf numFmtId="0" fontId="13" fillId="2" borderId="1" xfId="0" applyFont="1" applyFill="1" applyBorder="1"/>
    <xf numFmtId="4" fontId="11" fillId="0" borderId="1" xfId="0" applyNumberFormat="1" applyFont="1" applyFill="1" applyBorder="1"/>
    <xf numFmtId="2" fontId="0" fillId="0" borderId="1" xfId="0" applyNumberForma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left" vertical="center" wrapText="1"/>
    </xf>
    <xf numFmtId="49" fontId="1" fillId="0" borderId="1" xfId="0" applyNumberFormat="1" applyFont="1" applyFill="1" applyBorder="1"/>
    <xf numFmtId="0" fontId="1" fillId="0" borderId="1" xfId="0" applyFont="1" applyFill="1" applyBorder="1"/>
    <xf numFmtId="0" fontId="2" fillId="0" borderId="1" xfId="2" applyFill="1" applyBorder="1" applyAlignment="1">
      <alignment horizontal="right"/>
    </xf>
    <xf numFmtId="0" fontId="2" fillId="0" borderId="1" xfId="0" applyFont="1" applyFill="1" applyBorder="1"/>
    <xf numFmtId="49" fontId="0" fillId="0" borderId="1" xfId="0" applyNumberFormat="1" applyFill="1" applyBorder="1"/>
    <xf numFmtId="0" fontId="0" fillId="0" borderId="1" xfId="0" applyFill="1" applyBorder="1"/>
    <xf numFmtId="0" fontId="2" fillId="0" borderId="1" xfId="0" applyFont="1" applyBorder="1" applyProtection="1">
      <protection locked="0"/>
    </xf>
    <xf numFmtId="0" fontId="2" fillId="0" borderId="1" xfId="2" applyBorder="1"/>
  </cellXfs>
  <cellStyles count="3">
    <cellStyle name="Standard" xfId="0" builtinId="0"/>
    <cellStyle name="Standard 2" xfId="1" xr:uid="{00000000-0005-0000-0000-000001000000}"/>
    <cellStyle name="Standard 2 2" xfId="2" xr:uid="{E7798218-EE5C-4E2F-869A-3549C03ECCF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36FBF-ADA9-4C31-9FE0-FDF782042CF8}">
  <sheetPr>
    <pageSetUpPr fitToPage="1"/>
  </sheetPr>
  <dimension ref="A1:G56"/>
  <sheetViews>
    <sheetView tabSelected="1" topLeftCell="B1" zoomScaleNormal="100" workbookViewId="0">
      <selection activeCell="E23" sqref="E23"/>
    </sheetView>
  </sheetViews>
  <sheetFormatPr baseColWidth="10" defaultColWidth="10.81640625" defaultRowHeight="12.5" x14ac:dyDescent="0.25"/>
  <cols>
    <col min="1" max="1" width="20.7265625" customWidth="1"/>
    <col min="2" max="2" width="61.26953125" customWidth="1"/>
    <col min="3" max="3" width="40.26953125" customWidth="1"/>
    <col min="4" max="4" width="26.81640625" customWidth="1"/>
    <col min="5" max="5" width="25.7265625" customWidth="1"/>
    <col min="7" max="7" width="16.453125" bestFit="1" customWidth="1"/>
  </cols>
  <sheetData>
    <row r="1" spans="1:5" ht="26" x14ac:dyDescent="0.25">
      <c r="A1" s="39" t="s">
        <v>26</v>
      </c>
      <c r="B1" s="40" t="s">
        <v>27</v>
      </c>
      <c r="C1" s="1" t="s">
        <v>28</v>
      </c>
      <c r="D1" s="2" t="s">
        <v>29</v>
      </c>
      <c r="E1" s="1" t="s">
        <v>30</v>
      </c>
    </row>
    <row r="2" spans="1:5" ht="14" x14ac:dyDescent="0.25">
      <c r="A2" s="3">
        <v>0</v>
      </c>
      <c r="B2" s="4" t="s">
        <v>2</v>
      </c>
      <c r="C2" s="14" t="s">
        <v>126</v>
      </c>
      <c r="D2" s="6"/>
      <c r="E2" s="7"/>
    </row>
    <row r="3" spans="1:5" ht="14" x14ac:dyDescent="0.25">
      <c r="A3" s="3" t="s">
        <v>31</v>
      </c>
      <c r="B3" s="4" t="s">
        <v>32</v>
      </c>
      <c r="C3" s="5" t="s">
        <v>22</v>
      </c>
      <c r="D3" s="6"/>
      <c r="E3" s="7"/>
    </row>
    <row r="4" spans="1:5" ht="14" x14ac:dyDescent="0.25">
      <c r="A4" s="8">
        <v>1</v>
      </c>
      <c r="B4" s="9" t="s">
        <v>0</v>
      </c>
      <c r="C4" s="10"/>
      <c r="D4" s="6"/>
      <c r="E4" s="7"/>
    </row>
    <row r="5" spans="1:5" ht="14" x14ac:dyDescent="0.25">
      <c r="A5" s="11">
        <v>2</v>
      </c>
      <c r="B5" s="12" t="s">
        <v>1</v>
      </c>
      <c r="C5" s="10"/>
      <c r="D5" s="6"/>
      <c r="E5" s="7"/>
    </row>
    <row r="6" spans="1:5" ht="14" x14ac:dyDescent="0.25">
      <c r="A6" s="11">
        <v>3</v>
      </c>
      <c r="B6" s="13" t="s">
        <v>33</v>
      </c>
      <c r="C6" s="5" t="s">
        <v>23</v>
      </c>
      <c r="D6" s="6"/>
      <c r="E6" s="7"/>
    </row>
    <row r="7" spans="1:5" ht="14" x14ac:dyDescent="0.25">
      <c r="A7" s="11">
        <v>4</v>
      </c>
      <c r="B7" s="12" t="s">
        <v>34</v>
      </c>
      <c r="C7" s="5" t="s">
        <v>91</v>
      </c>
      <c r="D7" s="6"/>
      <c r="E7" s="7"/>
    </row>
    <row r="8" spans="1:5" ht="14" x14ac:dyDescent="0.25">
      <c r="A8" s="11">
        <v>5</v>
      </c>
      <c r="B8" s="12" t="s">
        <v>35</v>
      </c>
      <c r="C8" s="5" t="s">
        <v>92</v>
      </c>
      <c r="D8" s="6"/>
      <c r="E8" s="7"/>
    </row>
    <row r="9" spans="1:5" ht="14" x14ac:dyDescent="0.25">
      <c r="A9" s="11">
        <v>6</v>
      </c>
      <c r="B9" s="12" t="s">
        <v>36</v>
      </c>
      <c r="C9" s="14" t="s">
        <v>93</v>
      </c>
      <c r="D9" s="6"/>
      <c r="E9" s="7"/>
    </row>
    <row r="10" spans="1:5" ht="14" x14ac:dyDescent="0.25">
      <c r="A10" s="11">
        <v>7</v>
      </c>
      <c r="B10" s="12" t="s">
        <v>98</v>
      </c>
      <c r="C10" s="14" t="s">
        <v>95</v>
      </c>
      <c r="D10" s="6"/>
      <c r="E10" s="7"/>
    </row>
    <row r="11" spans="1:5" ht="14" x14ac:dyDescent="0.25">
      <c r="A11" s="11">
        <v>8</v>
      </c>
      <c r="B11" s="12" t="s">
        <v>37</v>
      </c>
      <c r="C11" s="14" t="s">
        <v>93</v>
      </c>
      <c r="D11" s="6"/>
      <c r="E11" s="7"/>
    </row>
    <row r="12" spans="1:5" ht="14" x14ac:dyDescent="0.25">
      <c r="A12" s="11">
        <v>9</v>
      </c>
      <c r="B12" s="12" t="s">
        <v>4</v>
      </c>
      <c r="C12" s="5" t="s">
        <v>25</v>
      </c>
      <c r="D12" s="6"/>
      <c r="E12" s="7"/>
    </row>
    <row r="13" spans="1:5" ht="14" x14ac:dyDescent="0.25">
      <c r="A13" s="11">
        <v>10</v>
      </c>
      <c r="B13" s="12" t="s">
        <v>38</v>
      </c>
      <c r="C13" s="15"/>
      <c r="D13" s="16">
        <v>100</v>
      </c>
      <c r="E13" s="7"/>
    </row>
    <row r="14" spans="1:5" ht="14" x14ac:dyDescent="0.25">
      <c r="A14" s="11">
        <v>11</v>
      </c>
      <c r="B14" s="12" t="s">
        <v>5</v>
      </c>
      <c r="C14" s="5"/>
      <c r="D14" s="16"/>
      <c r="E14" s="7"/>
    </row>
    <row r="15" spans="1:5" ht="14" x14ac:dyDescent="0.25">
      <c r="A15" s="11">
        <v>12</v>
      </c>
      <c r="B15" s="12" t="s">
        <v>39</v>
      </c>
      <c r="C15" s="5"/>
      <c r="D15" s="16"/>
      <c r="E15" s="7"/>
    </row>
    <row r="16" spans="1:5" ht="14" x14ac:dyDescent="0.25">
      <c r="A16" s="11">
        <v>13</v>
      </c>
      <c r="B16" s="12" t="s">
        <v>3</v>
      </c>
      <c r="C16" s="5" t="s">
        <v>90</v>
      </c>
      <c r="D16" s="6"/>
      <c r="E16" s="7"/>
    </row>
    <row r="17" spans="1:5" ht="14" x14ac:dyDescent="0.25">
      <c r="A17" s="11">
        <v>14</v>
      </c>
      <c r="B17" s="17" t="s">
        <v>40</v>
      </c>
      <c r="C17" s="10"/>
      <c r="D17" s="6"/>
      <c r="E17" s="7"/>
    </row>
    <row r="18" spans="1:5" ht="14" x14ac:dyDescent="0.25">
      <c r="A18" s="11">
        <v>15</v>
      </c>
      <c r="B18" s="12" t="s">
        <v>41</v>
      </c>
      <c r="C18" s="10"/>
      <c r="D18" s="6"/>
      <c r="E18" s="7"/>
    </row>
    <row r="19" spans="1:5" ht="14" x14ac:dyDescent="0.25">
      <c r="A19" s="11">
        <v>16</v>
      </c>
      <c r="B19" s="17" t="s">
        <v>42</v>
      </c>
      <c r="C19" s="5" t="s">
        <v>93</v>
      </c>
      <c r="D19" s="6"/>
      <c r="E19" s="7"/>
    </row>
    <row r="20" spans="1:5" ht="14" x14ac:dyDescent="0.25">
      <c r="A20" s="11">
        <v>17</v>
      </c>
      <c r="B20" s="17" t="s">
        <v>43</v>
      </c>
      <c r="C20" s="15"/>
      <c r="D20" s="18"/>
      <c r="E20" s="7"/>
    </row>
    <row r="21" spans="1:5" ht="14" x14ac:dyDescent="0.25">
      <c r="A21" s="11">
        <v>18</v>
      </c>
      <c r="B21" s="17" t="s">
        <v>44</v>
      </c>
      <c r="C21" s="15"/>
      <c r="D21" s="18"/>
      <c r="E21" s="7"/>
    </row>
    <row r="22" spans="1:5" ht="14" x14ac:dyDescent="0.25">
      <c r="A22" s="11">
        <v>19</v>
      </c>
      <c r="B22" s="13" t="s">
        <v>45</v>
      </c>
      <c r="C22" s="15"/>
      <c r="D22" s="6"/>
      <c r="E22" s="30">
        <v>44.058</v>
      </c>
    </row>
    <row r="23" spans="1:5" ht="14" x14ac:dyDescent="0.25">
      <c r="A23" s="20" t="s">
        <v>46</v>
      </c>
      <c r="B23" s="13" t="s">
        <v>47</v>
      </c>
      <c r="C23" s="19" t="s">
        <v>24</v>
      </c>
      <c r="D23" s="6"/>
      <c r="E23" s="7"/>
    </row>
    <row r="24" spans="1:5" ht="14" x14ac:dyDescent="0.25">
      <c r="A24" s="20" t="s">
        <v>48</v>
      </c>
      <c r="B24" s="13" t="s">
        <v>17</v>
      </c>
      <c r="C24" s="15"/>
      <c r="D24" s="37">
        <v>1.89</v>
      </c>
      <c r="E24" s="7"/>
    </row>
    <row r="25" spans="1:5" ht="25" x14ac:dyDescent="0.25">
      <c r="A25" s="11">
        <v>20</v>
      </c>
      <c r="B25" s="21" t="s">
        <v>49</v>
      </c>
      <c r="C25" s="15"/>
      <c r="D25" s="16"/>
      <c r="E25" s="7" t="str">
        <f>IF($C$4&gt;0,PRODUCT($C$4,$E$22,D25/100),"")</f>
        <v/>
      </c>
    </row>
    <row r="26" spans="1:5" ht="25" x14ac:dyDescent="0.25">
      <c r="A26" s="11">
        <v>21</v>
      </c>
      <c r="B26" s="21" t="s">
        <v>50</v>
      </c>
      <c r="C26" s="15"/>
      <c r="D26" s="16"/>
      <c r="E26" s="7" t="str">
        <f t="shared" ref="E26:E53" si="0">IF($C$4&gt;0,PRODUCT($C$4,$E$22,D26/100),"")</f>
        <v/>
      </c>
    </row>
    <row r="27" spans="1:5" ht="14" x14ac:dyDescent="0.25">
      <c r="A27" s="11">
        <v>22</v>
      </c>
      <c r="B27" s="17" t="s">
        <v>51</v>
      </c>
      <c r="C27" s="15"/>
      <c r="D27" s="16"/>
      <c r="E27" s="7" t="str">
        <f t="shared" si="0"/>
        <v/>
      </c>
    </row>
    <row r="28" spans="1:5" ht="14" x14ac:dyDescent="0.25">
      <c r="A28" s="11">
        <v>23</v>
      </c>
      <c r="B28" s="17" t="s">
        <v>6</v>
      </c>
      <c r="C28" s="15"/>
      <c r="D28" s="38">
        <f>100-D36</f>
        <v>90.97</v>
      </c>
      <c r="E28" s="7" t="str">
        <f t="shared" si="0"/>
        <v/>
      </c>
    </row>
    <row r="29" spans="1:5" ht="14" x14ac:dyDescent="0.25">
      <c r="A29" s="11">
        <v>24</v>
      </c>
      <c r="B29" s="17" t="s">
        <v>7</v>
      </c>
      <c r="C29" s="15"/>
      <c r="D29" s="16"/>
      <c r="E29" s="7" t="str">
        <f t="shared" si="0"/>
        <v/>
      </c>
    </row>
    <row r="30" spans="1:5" ht="14" x14ac:dyDescent="0.25">
      <c r="A30" s="11">
        <v>25</v>
      </c>
      <c r="B30" s="17" t="s">
        <v>52</v>
      </c>
      <c r="C30" s="15"/>
      <c r="D30" s="16"/>
      <c r="E30" s="7" t="str">
        <f t="shared" si="0"/>
        <v/>
      </c>
    </row>
    <row r="31" spans="1:5" ht="14" x14ac:dyDescent="0.25">
      <c r="A31" s="11">
        <v>26</v>
      </c>
      <c r="B31" s="17" t="s">
        <v>53</v>
      </c>
      <c r="C31" s="15"/>
      <c r="D31" s="16"/>
      <c r="E31" s="7" t="str">
        <f t="shared" si="0"/>
        <v/>
      </c>
    </row>
    <row r="32" spans="1:5" ht="14" x14ac:dyDescent="0.25">
      <c r="A32" s="11" t="s">
        <v>8</v>
      </c>
      <c r="B32" s="17" t="s">
        <v>54</v>
      </c>
      <c r="C32" s="15"/>
      <c r="D32" s="16"/>
      <c r="E32" s="7" t="str">
        <f t="shared" si="0"/>
        <v/>
      </c>
    </row>
    <row r="33" spans="1:7" ht="14" x14ac:dyDescent="0.25">
      <c r="A33" s="11" t="s">
        <v>9</v>
      </c>
      <c r="B33" s="17" t="s">
        <v>55</v>
      </c>
      <c r="C33" s="15"/>
      <c r="D33" s="16"/>
      <c r="E33" s="7" t="str">
        <f t="shared" si="0"/>
        <v/>
      </c>
    </row>
    <row r="34" spans="1:7" ht="25" x14ac:dyDescent="0.25">
      <c r="A34" s="11">
        <v>29</v>
      </c>
      <c r="B34" s="21" t="s">
        <v>56</v>
      </c>
      <c r="C34" s="15"/>
      <c r="D34" s="16"/>
      <c r="E34" s="7" t="str">
        <f t="shared" si="0"/>
        <v/>
      </c>
    </row>
    <row r="35" spans="1:7" ht="14" x14ac:dyDescent="0.25">
      <c r="A35" s="11">
        <v>30</v>
      </c>
      <c r="B35" s="17" t="s">
        <v>57</v>
      </c>
      <c r="C35" s="15"/>
      <c r="D35" s="16"/>
      <c r="E35" s="7" t="str">
        <f t="shared" si="0"/>
        <v/>
      </c>
    </row>
    <row r="36" spans="1:7" ht="14" x14ac:dyDescent="0.25">
      <c r="A36" s="11">
        <v>31</v>
      </c>
      <c r="B36" s="17" t="s">
        <v>58</v>
      </c>
      <c r="C36" s="15"/>
      <c r="D36" s="16">
        <v>9.0299999999999994</v>
      </c>
      <c r="E36" s="7" t="str">
        <f t="shared" si="0"/>
        <v/>
      </c>
      <c r="G36" s="29"/>
    </row>
    <row r="37" spans="1:7" ht="14" x14ac:dyDescent="0.25">
      <c r="A37" s="11" t="s">
        <v>10</v>
      </c>
      <c r="B37" s="17" t="s">
        <v>59</v>
      </c>
      <c r="C37" s="15"/>
      <c r="D37" s="16"/>
      <c r="E37" s="7" t="str">
        <f t="shared" si="0"/>
        <v/>
      </c>
      <c r="G37" s="29"/>
    </row>
    <row r="38" spans="1:7" ht="14" x14ac:dyDescent="0.3">
      <c r="A38" s="11" t="s">
        <v>99</v>
      </c>
      <c r="B38" s="32" t="s">
        <v>100</v>
      </c>
      <c r="C38" s="33"/>
      <c r="D38" s="34"/>
      <c r="E38" s="35"/>
    </row>
    <row r="39" spans="1:7" ht="14" x14ac:dyDescent="0.25">
      <c r="A39" s="11" t="s">
        <v>11</v>
      </c>
      <c r="B39" s="17" t="s">
        <v>60</v>
      </c>
      <c r="C39" s="15"/>
      <c r="D39" s="16"/>
      <c r="E39" s="7" t="str">
        <f t="shared" si="0"/>
        <v/>
      </c>
    </row>
    <row r="40" spans="1:7" ht="14" x14ac:dyDescent="0.3">
      <c r="A40" s="11" t="s">
        <v>101</v>
      </c>
      <c r="B40" s="32" t="s">
        <v>100</v>
      </c>
      <c r="C40" s="33"/>
      <c r="D40" s="34"/>
      <c r="E40" s="35"/>
    </row>
    <row r="41" spans="1:7" ht="14" x14ac:dyDescent="0.25">
      <c r="A41" s="11" t="s">
        <v>12</v>
      </c>
      <c r="B41" s="17" t="s">
        <v>61</v>
      </c>
      <c r="C41" s="15"/>
      <c r="D41" s="16"/>
      <c r="E41" s="7" t="str">
        <f t="shared" si="0"/>
        <v/>
      </c>
    </row>
    <row r="42" spans="1:7" ht="14" x14ac:dyDescent="0.3">
      <c r="A42" s="11" t="s">
        <v>102</v>
      </c>
      <c r="B42" s="36" t="s">
        <v>100</v>
      </c>
      <c r="C42" s="33"/>
      <c r="D42" s="34"/>
      <c r="E42" s="35"/>
    </row>
    <row r="43" spans="1:7" ht="14" x14ac:dyDescent="0.25">
      <c r="A43" s="11" t="s">
        <v>13</v>
      </c>
      <c r="B43" s="17" t="s">
        <v>62</v>
      </c>
      <c r="C43" s="15"/>
      <c r="D43" s="16"/>
      <c r="E43" s="7" t="str">
        <f t="shared" si="0"/>
        <v/>
      </c>
    </row>
    <row r="44" spans="1:7" ht="13.15" customHeight="1" x14ac:dyDescent="0.3">
      <c r="A44" s="11" t="s">
        <v>103</v>
      </c>
      <c r="B44" s="36" t="s">
        <v>100</v>
      </c>
      <c r="C44" s="33"/>
      <c r="D44" s="34"/>
      <c r="E44" s="35"/>
    </row>
    <row r="45" spans="1:7" ht="13.15" customHeight="1" x14ac:dyDescent="0.25">
      <c r="A45" s="11" t="s">
        <v>14</v>
      </c>
      <c r="B45" s="17" t="s">
        <v>63</v>
      </c>
      <c r="C45" s="15"/>
      <c r="D45" s="16"/>
      <c r="E45" s="7" t="str">
        <f t="shared" si="0"/>
        <v/>
      </c>
    </row>
    <row r="46" spans="1:7" ht="14" x14ac:dyDescent="0.3">
      <c r="A46" s="11" t="s">
        <v>104</v>
      </c>
      <c r="B46" s="36" t="s">
        <v>100</v>
      </c>
      <c r="C46" s="33"/>
      <c r="D46" s="34"/>
      <c r="E46" s="35"/>
    </row>
    <row r="47" spans="1:7" ht="14" x14ac:dyDescent="0.25">
      <c r="A47" s="11" t="s">
        <v>15</v>
      </c>
      <c r="B47" s="17" t="s">
        <v>64</v>
      </c>
      <c r="C47" s="15"/>
      <c r="D47" s="16"/>
      <c r="E47" s="7" t="str">
        <f t="shared" si="0"/>
        <v/>
      </c>
    </row>
    <row r="48" spans="1:7" ht="14" x14ac:dyDescent="0.25">
      <c r="A48" s="11">
        <v>38</v>
      </c>
      <c r="B48" s="17" t="s">
        <v>65</v>
      </c>
      <c r="C48" s="15"/>
      <c r="D48" s="16"/>
      <c r="E48" s="7" t="str">
        <f t="shared" si="0"/>
        <v/>
      </c>
    </row>
    <row r="49" spans="1:5" ht="14" x14ac:dyDescent="0.25">
      <c r="A49" s="11" t="s">
        <v>66</v>
      </c>
      <c r="B49" s="17" t="s">
        <v>67</v>
      </c>
      <c r="C49" s="15"/>
      <c r="D49" s="16"/>
      <c r="E49" s="7" t="str">
        <f t="shared" si="0"/>
        <v/>
      </c>
    </row>
    <row r="50" spans="1:5" ht="25" x14ac:dyDescent="0.25">
      <c r="A50" s="11">
        <v>40</v>
      </c>
      <c r="B50" s="21" t="s">
        <v>68</v>
      </c>
      <c r="C50" s="15"/>
      <c r="D50" s="16"/>
      <c r="E50" s="7" t="str">
        <f t="shared" si="0"/>
        <v/>
      </c>
    </row>
    <row r="51" spans="1:5" ht="25" x14ac:dyDescent="0.25">
      <c r="A51" s="11" t="s">
        <v>69</v>
      </c>
      <c r="B51" s="21" t="s">
        <v>70</v>
      </c>
      <c r="C51" s="15"/>
      <c r="D51" s="16"/>
      <c r="E51" s="7" t="str">
        <f t="shared" si="0"/>
        <v/>
      </c>
    </row>
    <row r="52" spans="1:5" ht="14" x14ac:dyDescent="0.25">
      <c r="A52" s="11" t="s">
        <v>71</v>
      </c>
      <c r="B52" s="21" t="s">
        <v>72</v>
      </c>
      <c r="C52" s="15"/>
      <c r="D52" s="16"/>
      <c r="E52" s="7" t="str">
        <f t="shared" si="0"/>
        <v/>
      </c>
    </row>
    <row r="53" spans="1:5" ht="14" x14ac:dyDescent="0.25">
      <c r="A53" s="11" t="s">
        <v>73</v>
      </c>
      <c r="B53" s="17" t="s">
        <v>74</v>
      </c>
      <c r="C53" s="15"/>
      <c r="D53" s="16"/>
      <c r="E53" s="7" t="str">
        <f t="shared" si="0"/>
        <v/>
      </c>
    </row>
    <row r="54" spans="1:5" ht="14" x14ac:dyDescent="0.25">
      <c r="A54" s="11">
        <v>44</v>
      </c>
      <c r="B54" s="17" t="s">
        <v>75</v>
      </c>
      <c r="C54" s="15"/>
      <c r="D54" s="16"/>
      <c r="E54" s="7"/>
    </row>
    <row r="55" spans="1:5" ht="14" x14ac:dyDescent="0.25">
      <c r="A55" s="20" t="s">
        <v>76</v>
      </c>
      <c r="B55" s="17" t="s">
        <v>16</v>
      </c>
      <c r="C55" s="15"/>
      <c r="D55" s="22">
        <f>SUM(D25:D31,D34:D36,D48,D50,D54)</f>
        <v>100</v>
      </c>
      <c r="E55" s="7"/>
    </row>
    <row r="56" spans="1:5" ht="25" x14ac:dyDescent="0.25">
      <c r="A56" s="20" t="s">
        <v>77</v>
      </c>
      <c r="B56" s="21" t="s">
        <v>78</v>
      </c>
      <c r="C56" s="15"/>
      <c r="D56" s="23">
        <f>IF(D13&gt;0,D13-100,"")</f>
        <v>0</v>
      </c>
      <c r="E56" s="7" t="str">
        <f t="shared" ref="E56" si="1">IF($C$4&gt;0,PRODUCT($C$4,$E$22,D56/100),"")</f>
        <v/>
      </c>
    </row>
  </sheetData>
  <autoFilter ref="A1:E1" xr:uid="{00000000-0009-0000-0000-000000000000}"/>
  <pageMargins left="0.23622047244094491" right="0.23622047244094491" top="0.74803149606299213" bottom="0.74803149606299213" header="0.31496062992125984" footer="0.31496062992125984"/>
  <pageSetup paperSize="8" scale="82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348EC-899E-4391-8E39-B70534B8F710}">
  <sheetPr>
    <pageSetUpPr fitToPage="1"/>
  </sheetPr>
  <dimension ref="A1:L20"/>
  <sheetViews>
    <sheetView zoomScale="90" zoomScaleNormal="90" workbookViewId="0">
      <selection activeCell="L11" sqref="L11:L20"/>
    </sheetView>
  </sheetViews>
  <sheetFormatPr baseColWidth="10" defaultColWidth="10.81640625" defaultRowHeight="12.5" x14ac:dyDescent="0.25"/>
  <cols>
    <col min="1" max="1" width="9" bestFit="1" customWidth="1"/>
    <col min="2" max="2" width="62" customWidth="1"/>
    <col min="3" max="3" width="38.26953125" customWidth="1"/>
    <col min="4" max="4" width="37" customWidth="1"/>
    <col min="5" max="5" width="29.54296875" customWidth="1"/>
    <col min="6" max="6" width="32.54296875" customWidth="1"/>
    <col min="7" max="7" width="45.7265625" customWidth="1"/>
    <col min="8" max="8" width="47.26953125" customWidth="1"/>
    <col min="9" max="9" width="77.7265625" customWidth="1"/>
    <col min="10" max="10" width="45.453125" customWidth="1"/>
    <col min="11" max="11" width="35.1796875" customWidth="1"/>
    <col min="12" max="12" width="61.54296875" customWidth="1"/>
  </cols>
  <sheetData>
    <row r="1" spans="1:12" ht="190.15" customHeight="1" x14ac:dyDescent="0.25">
      <c r="A1" s="39" t="s">
        <v>26</v>
      </c>
      <c r="B1" s="1" t="s">
        <v>79</v>
      </c>
      <c r="C1" s="1" t="s">
        <v>28</v>
      </c>
      <c r="D1" s="1" t="s">
        <v>80</v>
      </c>
      <c r="E1" s="1" t="s">
        <v>81</v>
      </c>
      <c r="F1" s="1" t="s">
        <v>82</v>
      </c>
      <c r="G1" s="1" t="s">
        <v>83</v>
      </c>
      <c r="H1" s="1" t="s">
        <v>105</v>
      </c>
      <c r="I1" s="1" t="s">
        <v>106</v>
      </c>
      <c r="J1" s="1" t="s">
        <v>108</v>
      </c>
      <c r="K1" s="1" t="s">
        <v>109</v>
      </c>
      <c r="L1" s="1" t="s">
        <v>107</v>
      </c>
    </row>
    <row r="2" spans="1:12" ht="14" x14ac:dyDescent="0.25">
      <c r="A2" s="24" t="s">
        <v>18</v>
      </c>
      <c r="B2" s="25" t="s">
        <v>2</v>
      </c>
      <c r="C2" s="31" t="str">
        <f>'BVI-Datenblatt'!C2</f>
        <v>31.12.2025</v>
      </c>
      <c r="D2" s="7"/>
      <c r="E2" s="7"/>
      <c r="F2" s="7"/>
      <c r="G2" s="7"/>
      <c r="H2" s="7"/>
      <c r="I2" s="7"/>
      <c r="J2" s="7"/>
      <c r="K2" s="7"/>
      <c r="L2" s="7"/>
    </row>
    <row r="3" spans="1:12" ht="14" x14ac:dyDescent="0.25">
      <c r="A3" s="24" t="s">
        <v>19</v>
      </c>
      <c r="B3" s="25" t="s">
        <v>32</v>
      </c>
      <c r="C3" s="5" t="s">
        <v>22</v>
      </c>
      <c r="D3" s="7"/>
      <c r="E3" s="7"/>
      <c r="F3" s="7"/>
      <c r="G3" s="7"/>
      <c r="H3" s="7"/>
      <c r="I3" s="7"/>
      <c r="J3" s="7"/>
      <c r="K3" s="7"/>
      <c r="L3" s="7"/>
    </row>
    <row r="4" spans="1:12" ht="14" x14ac:dyDescent="0.25">
      <c r="A4" s="24" t="s">
        <v>20</v>
      </c>
      <c r="B4" s="25" t="s">
        <v>0</v>
      </c>
      <c r="C4" s="10"/>
      <c r="D4" s="7"/>
      <c r="E4" s="7"/>
      <c r="F4" s="7"/>
      <c r="G4" s="7"/>
      <c r="H4" s="7"/>
      <c r="I4" s="7"/>
      <c r="J4" s="7"/>
      <c r="K4" s="7"/>
      <c r="L4" s="7"/>
    </row>
    <row r="5" spans="1:12" ht="14" x14ac:dyDescent="0.25">
      <c r="A5" s="26" t="s">
        <v>21</v>
      </c>
      <c r="B5" s="17" t="s">
        <v>1</v>
      </c>
      <c r="C5" s="10"/>
      <c r="D5" s="7"/>
      <c r="E5" s="7"/>
      <c r="F5" s="7"/>
      <c r="G5" s="7"/>
      <c r="H5" s="7"/>
      <c r="I5" s="7"/>
      <c r="J5" s="7"/>
      <c r="K5" s="7"/>
      <c r="L5" s="7"/>
    </row>
    <row r="6" spans="1:12" ht="14" x14ac:dyDescent="0.25">
      <c r="A6" s="26" t="s">
        <v>84</v>
      </c>
      <c r="B6" s="17" t="s">
        <v>33</v>
      </c>
      <c r="C6" s="5" t="s">
        <v>23</v>
      </c>
      <c r="D6" s="7"/>
      <c r="E6" s="7"/>
      <c r="F6" s="7"/>
      <c r="G6" s="7"/>
      <c r="H6" s="7"/>
      <c r="I6" s="7"/>
      <c r="J6" s="7"/>
      <c r="K6" s="7"/>
      <c r="L6" s="7"/>
    </row>
    <row r="7" spans="1:12" ht="14" x14ac:dyDescent="0.25">
      <c r="A7" s="26" t="s">
        <v>85</v>
      </c>
      <c r="B7" s="17" t="s">
        <v>34</v>
      </c>
      <c r="C7" s="5" t="s">
        <v>94</v>
      </c>
      <c r="D7" s="7"/>
      <c r="E7" s="7"/>
      <c r="F7" s="7"/>
      <c r="G7" s="7"/>
      <c r="H7" s="7"/>
      <c r="I7" s="7"/>
      <c r="J7" s="7"/>
      <c r="K7" s="7"/>
      <c r="L7" s="7"/>
    </row>
    <row r="8" spans="1:12" ht="14" x14ac:dyDescent="0.25">
      <c r="A8" s="26" t="s">
        <v>86</v>
      </c>
      <c r="B8" s="17" t="s">
        <v>35</v>
      </c>
      <c r="C8" s="5" t="s">
        <v>92</v>
      </c>
      <c r="D8" s="7"/>
      <c r="E8" s="7"/>
      <c r="F8" s="7"/>
      <c r="G8" s="7"/>
      <c r="H8" s="7"/>
      <c r="I8" s="7"/>
      <c r="J8" s="7"/>
      <c r="K8" s="7"/>
      <c r="L8" s="7"/>
    </row>
    <row r="9" spans="1:12" ht="14" x14ac:dyDescent="0.25">
      <c r="A9" s="26" t="s">
        <v>87</v>
      </c>
      <c r="B9" s="17" t="s">
        <v>45</v>
      </c>
      <c r="C9" s="15"/>
      <c r="D9" s="19">
        <f>'BVI-Datenblatt'!E22</f>
        <v>44.058</v>
      </c>
      <c r="E9" s="7"/>
      <c r="F9" s="7"/>
      <c r="G9" s="7"/>
      <c r="H9" s="7"/>
      <c r="I9" s="7"/>
      <c r="J9" s="7"/>
      <c r="K9" s="7"/>
      <c r="L9" s="7"/>
    </row>
    <row r="10" spans="1:12" ht="14" x14ac:dyDescent="0.25">
      <c r="A10" s="26" t="s">
        <v>88</v>
      </c>
      <c r="B10" s="17" t="s">
        <v>89</v>
      </c>
      <c r="C10" s="27" t="s">
        <v>24</v>
      </c>
      <c r="D10" s="6"/>
      <c r="E10" s="6"/>
      <c r="F10" s="6"/>
      <c r="G10" s="6"/>
      <c r="H10" s="6"/>
      <c r="I10" s="6"/>
      <c r="J10" s="6"/>
      <c r="K10" s="6"/>
      <c r="L10" s="6"/>
    </row>
    <row r="11" spans="1:12" ht="14" x14ac:dyDescent="0.3">
      <c r="A11" s="26">
        <v>1</v>
      </c>
      <c r="B11" s="47" t="s">
        <v>97</v>
      </c>
      <c r="C11" s="41"/>
      <c r="D11" s="42"/>
      <c r="E11" s="43" t="s">
        <v>96</v>
      </c>
      <c r="F11" s="48">
        <v>803200</v>
      </c>
      <c r="G11" s="44"/>
      <c r="H11" s="38">
        <v>2.8712066088089636</v>
      </c>
      <c r="I11" s="28"/>
      <c r="J11" s="28"/>
      <c r="K11" s="28"/>
      <c r="L11" s="19">
        <v>2.8712066088089636</v>
      </c>
    </row>
    <row r="12" spans="1:12" ht="14" x14ac:dyDescent="0.3">
      <c r="A12" s="26">
        <v>2</v>
      </c>
      <c r="B12" s="47" t="s">
        <v>117</v>
      </c>
      <c r="C12" s="41"/>
      <c r="D12" s="42"/>
      <c r="E12" s="43" t="s">
        <v>114</v>
      </c>
      <c r="F12" s="48">
        <v>803050</v>
      </c>
      <c r="G12" s="44"/>
      <c r="H12" s="38">
        <v>1.96210357571893</v>
      </c>
      <c r="I12" s="28"/>
      <c r="J12" s="28"/>
      <c r="K12" s="28"/>
      <c r="L12" s="19">
        <v>1.96210357571893</v>
      </c>
    </row>
    <row r="13" spans="1:12" ht="14" x14ac:dyDescent="0.3">
      <c r="A13" s="26">
        <v>3</v>
      </c>
      <c r="B13" s="47" t="s">
        <v>115</v>
      </c>
      <c r="C13" s="41"/>
      <c r="D13" s="42"/>
      <c r="E13" s="43" t="s">
        <v>112</v>
      </c>
      <c r="F13" s="48">
        <v>346012</v>
      </c>
      <c r="G13" s="44"/>
      <c r="H13" s="38">
        <v>0.81754315654955412</v>
      </c>
      <c r="I13" s="28"/>
      <c r="J13" s="28"/>
      <c r="K13" s="28"/>
      <c r="L13" s="19">
        <v>0.81754315654955412</v>
      </c>
    </row>
    <row r="14" spans="1:12" ht="14" x14ac:dyDescent="0.3">
      <c r="A14" s="26">
        <v>4</v>
      </c>
      <c r="B14" s="47" t="s">
        <v>118</v>
      </c>
      <c r="C14" s="41"/>
      <c r="D14" s="42"/>
      <c r="E14" s="43" t="s">
        <v>120</v>
      </c>
      <c r="F14" s="48">
        <v>804010</v>
      </c>
      <c r="G14" s="44"/>
      <c r="H14" s="38">
        <v>0.70316886881746465</v>
      </c>
      <c r="I14" s="28"/>
      <c r="J14" s="28"/>
      <c r="K14" s="28"/>
      <c r="L14" s="19">
        <v>0.70316886881746465</v>
      </c>
    </row>
    <row r="15" spans="1:12" ht="14" x14ac:dyDescent="0.3">
      <c r="A15" s="26">
        <v>5</v>
      </c>
      <c r="B15" s="47" t="s">
        <v>110</v>
      </c>
      <c r="C15" s="41"/>
      <c r="D15" s="42"/>
      <c r="E15" s="43" t="s">
        <v>111</v>
      </c>
      <c r="F15" s="48">
        <v>815240</v>
      </c>
      <c r="G15" s="44"/>
      <c r="H15" s="38">
        <v>0.4905258939297325</v>
      </c>
      <c r="I15" s="28"/>
      <c r="J15" s="28"/>
      <c r="K15" s="28"/>
      <c r="L15" s="19">
        <v>0.4905258939297325</v>
      </c>
    </row>
    <row r="16" spans="1:12" ht="14" x14ac:dyDescent="0.3">
      <c r="A16" s="26">
        <v>6</v>
      </c>
      <c r="B16" s="47" t="s">
        <v>116</v>
      </c>
      <c r="C16" s="41"/>
      <c r="D16" s="42"/>
      <c r="E16" s="43" t="s">
        <v>113</v>
      </c>
      <c r="F16" s="48">
        <v>459023</v>
      </c>
      <c r="G16" s="44"/>
      <c r="H16" s="38">
        <v>0.45782416766775036</v>
      </c>
      <c r="I16" s="28"/>
      <c r="J16" s="28"/>
      <c r="K16" s="28"/>
      <c r="L16" s="19">
        <v>0.45782416766775036</v>
      </c>
    </row>
    <row r="17" spans="1:12" ht="14" x14ac:dyDescent="0.25">
      <c r="A17" s="26">
        <v>7</v>
      </c>
      <c r="B17" s="47" t="s">
        <v>121</v>
      </c>
      <c r="C17" s="45"/>
      <c r="D17" s="46"/>
      <c r="E17" s="43" t="s">
        <v>123</v>
      </c>
      <c r="F17" s="48">
        <v>801900</v>
      </c>
      <c r="G17" s="44"/>
      <c r="H17" s="38">
        <v>0.40877157827477706</v>
      </c>
      <c r="I17" s="28"/>
      <c r="J17" s="28"/>
      <c r="K17" s="28"/>
      <c r="L17" s="19">
        <v>0.40877157827477706</v>
      </c>
    </row>
    <row r="18" spans="1:12" ht="14" x14ac:dyDescent="0.25">
      <c r="A18" s="26">
        <v>8</v>
      </c>
      <c r="B18" s="47" t="s">
        <v>122</v>
      </c>
      <c r="C18" s="45"/>
      <c r="D18" s="46"/>
      <c r="E18" s="43" t="s">
        <v>124</v>
      </c>
      <c r="F18" s="48">
        <v>301000</v>
      </c>
      <c r="G18" s="44"/>
      <c r="H18" s="38">
        <v>0.32701726261982167</v>
      </c>
      <c r="I18" s="28"/>
      <c r="J18" s="28"/>
      <c r="K18" s="28"/>
      <c r="L18" s="19">
        <v>0.32701726261982167</v>
      </c>
    </row>
    <row r="19" spans="1:12" ht="14" x14ac:dyDescent="0.25">
      <c r="A19" s="26">
        <v>9</v>
      </c>
      <c r="B19" s="47" t="s">
        <v>119</v>
      </c>
      <c r="C19" s="45"/>
      <c r="D19" s="46"/>
      <c r="E19" s="43" t="s">
        <v>125</v>
      </c>
      <c r="F19" s="48">
        <v>808600</v>
      </c>
      <c r="G19" s="44"/>
      <c r="H19" s="38">
        <v>0.32701726261982167</v>
      </c>
      <c r="I19" s="28"/>
      <c r="J19" s="28"/>
      <c r="K19" s="28"/>
      <c r="L19" s="19">
        <v>0.32701726261982167</v>
      </c>
    </row>
    <row r="20" spans="1:12" ht="14" x14ac:dyDescent="0.25">
      <c r="A20" s="26">
        <v>10</v>
      </c>
      <c r="B20" s="47" t="s">
        <v>127</v>
      </c>
      <c r="C20" s="45"/>
      <c r="D20" s="46"/>
      <c r="E20" s="43" t="s">
        <v>128</v>
      </c>
      <c r="F20" s="48">
        <v>871001</v>
      </c>
      <c r="G20" s="44"/>
      <c r="H20" s="38">
        <v>0.23339875380965652</v>
      </c>
      <c r="I20" s="28"/>
      <c r="J20" s="28"/>
      <c r="K20" s="28"/>
      <c r="L20" s="19">
        <v>0.23339875380965652</v>
      </c>
    </row>
  </sheetData>
  <pageMargins left="0.70866141732283472" right="0.70866141732283472" top="0.78740157480314965" bottom="0.78740157480314965" header="0.31496062992125984" footer="0.31496062992125984"/>
  <pageSetup paperSize="8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Modica Isabella</cp:lastModifiedBy>
  <cp:lastPrinted>2026-01-12T15:01:18Z</cp:lastPrinted>
  <dcterms:created xsi:type="dcterms:W3CDTF">2002-12-03T18:20:38Z</dcterms:created>
  <dcterms:modified xsi:type="dcterms:W3CDTF">2026-01-12T15:18:02Z</dcterms:modified>
</cp:coreProperties>
</file>